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050"/>
  </bookViews>
  <sheets>
    <sheet name="05122018" sheetId="6" r:id="rId1"/>
  </sheets>
  <calcPr calcId="152511"/>
</workbook>
</file>

<file path=xl/calcChain.xml><?xml version="1.0" encoding="utf-8"?>
<calcChain xmlns="http://schemas.openxmlformats.org/spreadsheetml/2006/main">
  <c r="J23" i="6" l="1"/>
  <c r="G19" i="6"/>
  <c r="D19" i="6"/>
  <c r="H19" i="6" s="1"/>
  <c r="I19" i="6" s="1"/>
  <c r="D8" i="6"/>
  <c r="H8" i="6" s="1"/>
  <c r="I8" i="6" s="1"/>
  <c r="G8" i="6"/>
  <c r="D7" i="6"/>
  <c r="G7" i="6"/>
  <c r="D9" i="6"/>
  <c r="H9" i="6" s="1"/>
  <c r="I9" i="6" s="1"/>
  <c r="G9" i="6"/>
  <c r="D10" i="6"/>
  <c r="G10" i="6"/>
  <c r="H10" i="6" s="1"/>
  <c r="I10" i="6" s="1"/>
  <c r="D12" i="6"/>
  <c r="H12" i="6" s="1"/>
  <c r="I12" i="6" s="1"/>
  <c r="G12" i="6"/>
  <c r="D11" i="6"/>
  <c r="G11" i="6"/>
  <c r="D13" i="6"/>
  <c r="H13" i="6" s="1"/>
  <c r="I13" i="6" s="1"/>
  <c r="G13" i="6"/>
  <c r="D14" i="6"/>
  <c r="G14" i="6"/>
  <c r="D16" i="6"/>
  <c r="G16" i="6"/>
  <c r="D18" i="6"/>
  <c r="H18" i="6" s="1"/>
  <c r="I18" i="6" s="1"/>
  <c r="G18" i="6"/>
  <c r="D15" i="6"/>
  <c r="G15" i="6"/>
  <c r="D20" i="6"/>
  <c r="G20" i="6"/>
  <c r="D17" i="6"/>
  <c r="G17" i="6"/>
  <c r="D21" i="6"/>
  <c r="H21" i="6"/>
  <c r="D22" i="6"/>
  <c r="H22" i="6"/>
  <c r="D24" i="6"/>
  <c r="H24" i="6" s="1"/>
  <c r="G24" i="6"/>
  <c r="D25" i="6"/>
  <c r="G25" i="6"/>
  <c r="D26" i="6"/>
  <c r="H26" i="6" s="1"/>
  <c r="I26" i="6" s="1"/>
  <c r="G26" i="6"/>
  <c r="D27" i="6"/>
  <c r="H27" i="6" s="1"/>
  <c r="I27" i="6" s="1"/>
  <c r="G27" i="6"/>
  <c r="K24" i="6"/>
  <c r="D28" i="6"/>
  <c r="G28" i="6"/>
  <c r="H28" i="6"/>
  <c r="I28" i="6" s="1"/>
  <c r="H29" i="6"/>
  <c r="J30" i="6"/>
  <c r="D31" i="6"/>
  <c r="G31" i="6"/>
  <c r="H31" i="6"/>
  <c r="H32" i="6"/>
  <c r="D33" i="6"/>
  <c r="K31" i="6"/>
  <c r="J34" i="6"/>
  <c r="D35" i="6"/>
  <c r="G35" i="6"/>
  <c r="D34" i="6"/>
  <c r="H20" i="6"/>
  <c r="H17" i="6"/>
  <c r="G34" i="6"/>
  <c r="H15" i="6"/>
  <c r="I15" i="6"/>
  <c r="H35" i="6"/>
  <c r="I35" i="6"/>
  <c r="H33" i="6"/>
  <c r="H34" i="6"/>
  <c r="H14" i="6" l="1"/>
  <c r="I14" i="6" s="1"/>
  <c r="G30" i="6"/>
  <c r="H11" i="6"/>
  <c r="I11" i="6" s="1"/>
  <c r="G23" i="6"/>
  <c r="G36" i="6" s="1"/>
  <c r="H25" i="6"/>
  <c r="I25" i="6" s="1"/>
  <c r="I24" i="6"/>
  <c r="H30" i="6"/>
  <c r="I30" i="6" s="1"/>
  <c r="D30" i="6"/>
  <c r="H7" i="6"/>
  <c r="I7" i="6" s="1"/>
  <c r="J36" i="6"/>
  <c r="D23" i="6"/>
  <c r="H16" i="6"/>
  <c r="D36" i="6" l="1"/>
  <c r="I16" i="6"/>
  <c r="H23" i="6"/>
  <c r="H36" i="6" l="1"/>
  <c r="I36" i="6" s="1"/>
  <c r="I23" i="6"/>
</calcChain>
</file>

<file path=xl/sharedStrings.xml><?xml version="1.0" encoding="utf-8"?>
<sst xmlns="http://schemas.openxmlformats.org/spreadsheetml/2006/main" count="47" uniqueCount="45">
  <si>
    <t>HOMMES</t>
  </si>
  <si>
    <t>FEMMES</t>
  </si>
  <si>
    <t>FILLES</t>
  </si>
  <si>
    <t>GARCONS</t>
  </si>
  <si>
    <t>CLUBS</t>
  </si>
  <si>
    <t>TCMC</t>
  </si>
  <si>
    <t>TCO</t>
  </si>
  <si>
    <t>TOTAL</t>
  </si>
  <si>
    <t>TCR</t>
  </si>
  <si>
    <t>TCA</t>
  </si>
  <si>
    <t>TCMD</t>
  </si>
  <si>
    <t>IRD</t>
  </si>
  <si>
    <t>SCANC</t>
  </si>
  <si>
    <t>AVNC</t>
  </si>
  <si>
    <t>LA FOA</t>
  </si>
  <si>
    <t>TONTOUTA</t>
  </si>
  <si>
    <t>LICENCIES ADULTES</t>
  </si>
  <si>
    <t>LICENCIES JEUNES</t>
  </si>
  <si>
    <t>TCPAITA</t>
  </si>
  <si>
    <t>22 en 2014</t>
  </si>
  <si>
    <t>USLIFOU</t>
  </si>
  <si>
    <t>TCOUVEA</t>
  </si>
  <si>
    <t>AS6EME</t>
  </si>
  <si>
    <t>TCAZAREU</t>
  </si>
  <si>
    <t>TCKONE</t>
  </si>
  <si>
    <t>TCKOUMAC</t>
  </si>
  <si>
    <t>TCPBMT</t>
  </si>
  <si>
    <t>TCPDMIE</t>
  </si>
  <si>
    <t>TCTOUHO</t>
  </si>
  <si>
    <t>TCSARRAMEA</t>
  </si>
  <si>
    <t>TCWWL</t>
  </si>
  <si>
    <t>TCNENGONE</t>
  </si>
  <si>
    <t>33 en 2013</t>
  </si>
  <si>
    <t>TOTAL LICENCIES PROV. SUD</t>
  </si>
  <si>
    <t>TOTAL LICENCIES PROV. NORD</t>
  </si>
  <si>
    <t>TOTAL LICENCIES PROV. DES ILES</t>
  </si>
  <si>
    <t>TOTAL TCWALLIS</t>
  </si>
  <si>
    <t>Différence N-1</t>
  </si>
  <si>
    <t>TCBOURAIL</t>
  </si>
  <si>
    <t xml:space="preserve">                                                     BILAN LICENCIES NLLE-CALEDONIE SAISON 2019</t>
  </si>
  <si>
    <t>LIGUE</t>
  </si>
  <si>
    <t>TOTAL SAISON 2019</t>
  </si>
  <si>
    <t>LICENCIES SAISON 2019</t>
  </si>
  <si>
    <t>LICENCIES 2018</t>
  </si>
  <si>
    <t>TOTAL 05/12/2017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</si>
</sst>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9" fontId="2" fillId="3" borderId="18" xfId="1" applyFont="1" applyFill="1" applyBorder="1" applyAlignment="1">
      <alignment horizontal="center" vertical="center"/>
    </xf>
    <xf numFmtId="9" fontId="2" fillId="2" borderId="18" xfId="1" applyFont="1" applyFill="1" applyBorder="1" applyAlignment="1">
      <alignment horizontal="center" vertical="center"/>
    </xf>
    <xf numFmtId="9" fontId="2" fillId="3" borderId="19" xfId="1" applyFont="1" applyFill="1" applyBorder="1" applyAlignment="1">
      <alignment horizontal="center" vertical="center"/>
    </xf>
    <xf numFmtId="9" fontId="2" fillId="3" borderId="20" xfId="1" applyFont="1" applyFill="1" applyBorder="1" applyAlignment="1">
      <alignment horizontal="center" vertical="center"/>
    </xf>
    <xf numFmtId="9" fontId="2" fillId="3" borderId="21" xfId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9" fontId="2" fillId="2" borderId="19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9" fontId="2" fillId="4" borderId="21" xfId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381000</xdr:rowOff>
    </xdr:to>
    <xdr:pic>
      <xdr:nvPicPr>
        <xdr:cNvPr id="1090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9" zoomScaleNormal="100" workbookViewId="0">
      <selection activeCell="B39" sqref="B39"/>
    </sheetView>
  </sheetViews>
  <sheetFormatPr baseColWidth="10" defaultRowHeight="15" x14ac:dyDescent="0.25"/>
  <cols>
    <col min="1" max="1" width="18.85546875" customWidth="1"/>
    <col min="3" max="3" width="12.42578125" customWidth="1"/>
    <col min="8" max="8" width="15.5703125" customWidth="1"/>
    <col min="9" max="9" width="14.140625" customWidth="1"/>
    <col min="10" max="10" width="20" customWidth="1"/>
    <col min="11" max="11" width="11.42578125" hidden="1" customWidth="1"/>
    <col min="12" max="12" width="0.28515625" customWidth="1"/>
  </cols>
  <sheetData>
    <row r="1" spans="1:12" ht="15" customHeight="1" x14ac:dyDescent="0.25">
      <c r="A1" s="82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31.5" customHeight="1" thickBot="1" x14ac:dyDescent="0.3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7.5" customHeight="1" x14ac:dyDescent="0.25">
      <c r="A3" s="91" t="s">
        <v>42</v>
      </c>
      <c r="B3" s="92"/>
      <c r="C3" s="92"/>
      <c r="D3" s="92"/>
      <c r="E3" s="92"/>
      <c r="F3" s="92"/>
      <c r="G3" s="92"/>
      <c r="H3" s="92"/>
      <c r="I3" s="80"/>
      <c r="J3" s="95" t="s">
        <v>43</v>
      </c>
      <c r="K3" s="96"/>
      <c r="L3" s="97"/>
    </row>
    <row r="4" spans="1:12" ht="9.75" customHeight="1" thickBot="1" x14ac:dyDescent="0.3">
      <c r="A4" s="93"/>
      <c r="B4" s="94"/>
      <c r="C4" s="94"/>
      <c r="D4" s="94"/>
      <c r="E4" s="94"/>
      <c r="F4" s="94"/>
      <c r="G4" s="94"/>
      <c r="H4" s="94"/>
      <c r="I4" s="81"/>
      <c r="J4" s="98"/>
      <c r="K4" s="99"/>
      <c r="L4" s="100"/>
    </row>
    <row r="5" spans="1:12" ht="17.25" customHeight="1" x14ac:dyDescent="0.25">
      <c r="A5" s="101" t="s">
        <v>4</v>
      </c>
      <c r="B5" s="73" t="s">
        <v>16</v>
      </c>
      <c r="C5" s="73"/>
      <c r="D5" s="73"/>
      <c r="E5" s="73" t="s">
        <v>17</v>
      </c>
      <c r="F5" s="73"/>
      <c r="G5" s="73"/>
      <c r="H5" s="1" t="s">
        <v>7</v>
      </c>
      <c r="I5" s="34" t="s">
        <v>37</v>
      </c>
      <c r="J5" s="74" t="s">
        <v>44</v>
      </c>
      <c r="K5" s="2"/>
      <c r="L5" s="19"/>
    </row>
    <row r="6" spans="1:12" ht="12" customHeight="1" x14ac:dyDescent="0.25">
      <c r="A6" s="102"/>
      <c r="B6" s="45" t="s">
        <v>1</v>
      </c>
      <c r="C6" s="45" t="s">
        <v>0</v>
      </c>
      <c r="D6" s="45" t="s">
        <v>7</v>
      </c>
      <c r="E6" s="45" t="s">
        <v>2</v>
      </c>
      <c r="F6" s="45" t="s">
        <v>3</v>
      </c>
      <c r="G6" s="45" t="s">
        <v>7</v>
      </c>
      <c r="H6" s="7">
        <v>43439</v>
      </c>
      <c r="I6" s="35"/>
      <c r="J6" s="75"/>
      <c r="K6" s="2"/>
      <c r="L6" s="19"/>
    </row>
    <row r="7" spans="1:12" x14ac:dyDescent="0.25">
      <c r="A7" s="49" t="s">
        <v>6</v>
      </c>
      <c r="B7" s="46">
        <v>52</v>
      </c>
      <c r="C7" s="46">
        <v>107</v>
      </c>
      <c r="D7" s="45">
        <f>SUM(B7:C7)</f>
        <v>159</v>
      </c>
      <c r="E7" s="46">
        <v>43</v>
      </c>
      <c r="F7" s="46">
        <v>133</v>
      </c>
      <c r="G7" s="45">
        <f>SUM(E7:F7)</f>
        <v>176</v>
      </c>
      <c r="H7" s="18">
        <f>G7+D7</f>
        <v>335</v>
      </c>
      <c r="I7" s="36">
        <f>H7/J7-1</f>
        <v>0.14726027397260277</v>
      </c>
      <c r="J7" s="48">
        <v>292</v>
      </c>
      <c r="K7" s="2"/>
      <c r="L7" s="19"/>
    </row>
    <row r="8" spans="1:12" x14ac:dyDescent="0.25">
      <c r="A8" s="49" t="s">
        <v>8</v>
      </c>
      <c r="B8" s="46">
        <v>53</v>
      </c>
      <c r="C8" s="46">
        <v>130</v>
      </c>
      <c r="D8" s="45">
        <f t="shared" ref="D8:D14" si="0">SUM(B8:C8)</f>
        <v>183</v>
      </c>
      <c r="E8" s="46">
        <v>27</v>
      </c>
      <c r="F8" s="46">
        <v>79</v>
      </c>
      <c r="G8" s="45">
        <f t="shared" ref="G8:G13" si="1">SUM(E8:F8)</f>
        <v>106</v>
      </c>
      <c r="H8" s="18">
        <f t="shared" ref="H8:H22" si="2">G8+D8</f>
        <v>289</v>
      </c>
      <c r="I8" s="36">
        <f t="shared" ref="I8:I28" si="3">H8/J8-1</f>
        <v>0.1333333333333333</v>
      </c>
      <c r="J8" s="48">
        <v>255</v>
      </c>
      <c r="K8" s="2"/>
      <c r="L8" s="19"/>
    </row>
    <row r="9" spans="1:12" x14ac:dyDescent="0.25">
      <c r="A9" s="49" t="s">
        <v>5</v>
      </c>
      <c r="B9" s="46">
        <v>37</v>
      </c>
      <c r="C9" s="46">
        <v>70</v>
      </c>
      <c r="D9" s="45">
        <f t="shared" si="0"/>
        <v>107</v>
      </c>
      <c r="E9" s="46">
        <v>27</v>
      </c>
      <c r="F9" s="46">
        <v>103</v>
      </c>
      <c r="G9" s="45">
        <f t="shared" si="1"/>
        <v>130</v>
      </c>
      <c r="H9" s="18">
        <f t="shared" si="2"/>
        <v>237</v>
      </c>
      <c r="I9" s="36">
        <f t="shared" si="3"/>
        <v>1.0431034482758621</v>
      </c>
      <c r="J9" s="47">
        <v>116</v>
      </c>
      <c r="K9" s="2"/>
      <c r="L9" s="19"/>
    </row>
    <row r="10" spans="1:12" x14ac:dyDescent="0.25">
      <c r="A10" s="49" t="s">
        <v>9</v>
      </c>
      <c r="B10" s="46">
        <v>24</v>
      </c>
      <c r="C10" s="46">
        <v>47</v>
      </c>
      <c r="D10" s="45">
        <f t="shared" si="0"/>
        <v>71</v>
      </c>
      <c r="E10" s="46">
        <v>12</v>
      </c>
      <c r="F10" s="46">
        <v>28</v>
      </c>
      <c r="G10" s="45">
        <f t="shared" si="1"/>
        <v>40</v>
      </c>
      <c r="H10" s="18">
        <f t="shared" si="2"/>
        <v>111</v>
      </c>
      <c r="I10" s="36">
        <f t="shared" si="3"/>
        <v>0.79032258064516125</v>
      </c>
      <c r="J10" s="48">
        <v>62</v>
      </c>
      <c r="K10" s="2"/>
      <c r="L10" s="19"/>
    </row>
    <row r="11" spans="1:12" x14ac:dyDescent="0.25">
      <c r="A11" s="48" t="s">
        <v>22</v>
      </c>
      <c r="B11" s="46">
        <v>14</v>
      </c>
      <c r="C11" s="46">
        <v>47</v>
      </c>
      <c r="D11" s="45">
        <f>SUM(B11:C11)</f>
        <v>61</v>
      </c>
      <c r="E11" s="46">
        <v>3</v>
      </c>
      <c r="F11" s="46">
        <v>12</v>
      </c>
      <c r="G11" s="45">
        <f>SUM(E11:F11)</f>
        <v>15</v>
      </c>
      <c r="H11" s="18">
        <f>G11+D11</f>
        <v>76</v>
      </c>
      <c r="I11" s="36">
        <f>H11/J11-1</f>
        <v>8.5714285714285632E-2</v>
      </c>
      <c r="J11" s="48">
        <v>70</v>
      </c>
      <c r="K11" s="2"/>
      <c r="L11" s="19"/>
    </row>
    <row r="12" spans="1:12" x14ac:dyDescent="0.25">
      <c r="A12" s="48" t="s">
        <v>10</v>
      </c>
      <c r="B12" s="46">
        <v>13</v>
      </c>
      <c r="C12" s="46">
        <v>25</v>
      </c>
      <c r="D12" s="45">
        <f t="shared" si="0"/>
        <v>38</v>
      </c>
      <c r="E12" s="46">
        <v>9</v>
      </c>
      <c r="F12" s="46">
        <v>18</v>
      </c>
      <c r="G12" s="45">
        <f t="shared" si="1"/>
        <v>27</v>
      </c>
      <c r="H12" s="18">
        <f t="shared" si="2"/>
        <v>65</v>
      </c>
      <c r="I12" s="36">
        <f t="shared" si="3"/>
        <v>4.8387096774193505E-2</v>
      </c>
      <c r="J12" s="48">
        <v>62</v>
      </c>
      <c r="K12" s="2"/>
      <c r="L12" s="19"/>
    </row>
    <row r="13" spans="1:12" x14ac:dyDescent="0.25">
      <c r="A13" s="48" t="s">
        <v>18</v>
      </c>
      <c r="B13" s="46">
        <v>8</v>
      </c>
      <c r="C13" s="46">
        <v>17</v>
      </c>
      <c r="D13" s="45">
        <f t="shared" si="0"/>
        <v>25</v>
      </c>
      <c r="E13" s="46">
        <v>3</v>
      </c>
      <c r="F13" s="46">
        <v>2</v>
      </c>
      <c r="G13" s="45">
        <f t="shared" si="1"/>
        <v>5</v>
      </c>
      <c r="H13" s="18">
        <f t="shared" si="2"/>
        <v>30</v>
      </c>
      <c r="I13" s="36">
        <f t="shared" si="3"/>
        <v>-0.47368421052631582</v>
      </c>
      <c r="J13" s="47">
        <v>57</v>
      </c>
      <c r="K13" s="2"/>
      <c r="L13" s="19"/>
    </row>
    <row r="14" spans="1:12" x14ac:dyDescent="0.25">
      <c r="A14" s="48" t="s">
        <v>23</v>
      </c>
      <c r="B14" s="46">
        <v>5</v>
      </c>
      <c r="C14" s="46">
        <v>1</v>
      </c>
      <c r="D14" s="45">
        <f t="shared" si="0"/>
        <v>6</v>
      </c>
      <c r="E14" s="46">
        <v>8</v>
      </c>
      <c r="F14" s="46">
        <v>13</v>
      </c>
      <c r="G14" s="45">
        <f t="shared" ref="G14:G20" si="4">SUM(E14:F14)</f>
        <v>21</v>
      </c>
      <c r="H14" s="18">
        <f t="shared" si="2"/>
        <v>27</v>
      </c>
      <c r="I14" s="36">
        <f t="shared" si="3"/>
        <v>-3.5714285714285698E-2</v>
      </c>
      <c r="J14" s="48">
        <v>28</v>
      </c>
      <c r="K14" s="2"/>
      <c r="L14" s="19"/>
    </row>
    <row r="15" spans="1:12" x14ac:dyDescent="0.25">
      <c r="A15" s="48" t="s">
        <v>14</v>
      </c>
      <c r="B15" s="46">
        <v>0</v>
      </c>
      <c r="C15" s="46">
        <v>7</v>
      </c>
      <c r="D15" s="45">
        <f t="shared" ref="D15:D22" si="5">SUM(B15:C15)</f>
        <v>7</v>
      </c>
      <c r="E15" s="46">
        <v>0</v>
      </c>
      <c r="F15" s="46">
        <v>1</v>
      </c>
      <c r="G15" s="45">
        <f t="shared" si="4"/>
        <v>1</v>
      </c>
      <c r="H15" s="18">
        <f t="shared" si="2"/>
        <v>8</v>
      </c>
      <c r="I15" s="36">
        <f t="shared" si="3"/>
        <v>1.6666666666666665</v>
      </c>
      <c r="J15" s="48">
        <v>3</v>
      </c>
      <c r="K15" s="2"/>
      <c r="L15" s="19"/>
    </row>
    <row r="16" spans="1:12" x14ac:dyDescent="0.25">
      <c r="A16" s="48" t="s">
        <v>11</v>
      </c>
      <c r="B16" s="46">
        <v>4</v>
      </c>
      <c r="C16" s="46">
        <v>9</v>
      </c>
      <c r="D16" s="45">
        <f>SUM(B16:C16)</f>
        <v>13</v>
      </c>
      <c r="E16" s="46">
        <v>0</v>
      </c>
      <c r="F16" s="46">
        <v>0</v>
      </c>
      <c r="G16" s="45">
        <f t="shared" si="4"/>
        <v>0</v>
      </c>
      <c r="H16" s="18">
        <f>G16+D16</f>
        <v>13</v>
      </c>
      <c r="I16" s="36">
        <f>H16/J16-1</f>
        <v>2.25</v>
      </c>
      <c r="J16" s="47">
        <v>4</v>
      </c>
      <c r="K16" s="2"/>
      <c r="L16" s="19"/>
    </row>
    <row r="17" spans="1:12" x14ac:dyDescent="0.25">
      <c r="A17" s="49" t="s">
        <v>12</v>
      </c>
      <c r="B17" s="10">
        <v>1</v>
      </c>
      <c r="C17" s="10">
        <v>0</v>
      </c>
      <c r="D17" s="9">
        <f>SUM(B17:C17)</f>
        <v>1</v>
      </c>
      <c r="E17" s="10">
        <v>0</v>
      </c>
      <c r="F17" s="10">
        <v>0</v>
      </c>
      <c r="G17" s="9">
        <f t="shared" si="4"/>
        <v>0</v>
      </c>
      <c r="H17" s="18">
        <f>G17+D17</f>
        <v>1</v>
      </c>
      <c r="I17" s="36"/>
      <c r="J17" s="59">
        <v>1</v>
      </c>
      <c r="K17" s="2"/>
      <c r="L17" s="19"/>
    </row>
    <row r="18" spans="1:12" x14ac:dyDescent="0.25">
      <c r="A18" s="50" t="s">
        <v>38</v>
      </c>
      <c r="B18" s="4">
        <v>0</v>
      </c>
      <c r="C18" s="4">
        <v>0</v>
      </c>
      <c r="D18" s="3">
        <f>SUM(B18:C18)</f>
        <v>0</v>
      </c>
      <c r="E18" s="4">
        <v>0</v>
      </c>
      <c r="F18" s="4">
        <v>0</v>
      </c>
      <c r="G18" s="3">
        <f>SUM(E18:F18)</f>
        <v>0</v>
      </c>
      <c r="H18" s="5">
        <f>G18+D18</f>
        <v>0</v>
      </c>
      <c r="I18" s="36">
        <f>H18/J18-1</f>
        <v>-1</v>
      </c>
      <c r="J18" s="48">
        <v>1</v>
      </c>
      <c r="K18" s="2"/>
      <c r="L18" s="19"/>
    </row>
    <row r="19" spans="1:12" x14ac:dyDescent="0.25">
      <c r="A19" s="50" t="s">
        <v>40</v>
      </c>
      <c r="B19" s="4">
        <v>0</v>
      </c>
      <c r="C19" s="4">
        <v>0</v>
      </c>
      <c r="D19" s="3">
        <f>SUM(B19:C19)</f>
        <v>0</v>
      </c>
      <c r="E19" s="4">
        <v>0</v>
      </c>
      <c r="F19" s="4">
        <v>0</v>
      </c>
      <c r="G19" s="3">
        <f>SUM(E19:F19)</f>
        <v>0</v>
      </c>
      <c r="H19" s="5">
        <f>G19+D19</f>
        <v>0</v>
      </c>
      <c r="I19" s="36">
        <f>H19/J19-1</f>
        <v>-1</v>
      </c>
      <c r="J19" s="72">
        <v>34</v>
      </c>
      <c r="K19" s="2"/>
      <c r="L19" s="19"/>
    </row>
    <row r="20" spans="1:12" ht="15.75" thickBot="1" x14ac:dyDescent="0.3">
      <c r="A20" s="52" t="s">
        <v>29</v>
      </c>
      <c r="B20" s="16">
        <v>0</v>
      </c>
      <c r="C20" s="16">
        <v>0</v>
      </c>
      <c r="D20" s="15">
        <f t="shared" si="5"/>
        <v>0</v>
      </c>
      <c r="E20" s="16">
        <v>0</v>
      </c>
      <c r="F20" s="16">
        <v>0</v>
      </c>
      <c r="G20" s="15">
        <f t="shared" si="4"/>
        <v>0</v>
      </c>
      <c r="H20" s="22">
        <f t="shared" si="2"/>
        <v>0</v>
      </c>
      <c r="I20" s="43"/>
      <c r="J20" s="50">
        <v>0</v>
      </c>
      <c r="K20" s="20"/>
      <c r="L20" s="21"/>
    </row>
    <row r="21" spans="1:12" ht="15" customHeight="1" x14ac:dyDescent="0.25">
      <c r="A21" s="50" t="s">
        <v>13</v>
      </c>
      <c r="B21" s="4">
        <v>0</v>
      </c>
      <c r="C21" s="4">
        <v>0</v>
      </c>
      <c r="D21" s="3">
        <f t="shared" si="5"/>
        <v>0</v>
      </c>
      <c r="E21" s="4">
        <v>0</v>
      </c>
      <c r="F21" s="4">
        <v>0</v>
      </c>
      <c r="G21" s="3">
        <v>0</v>
      </c>
      <c r="H21" s="5">
        <f t="shared" si="2"/>
        <v>0</v>
      </c>
      <c r="I21" s="37"/>
      <c r="J21" s="50">
        <v>0</v>
      </c>
      <c r="K21" s="2"/>
      <c r="L21" s="19"/>
    </row>
    <row r="22" spans="1:12" ht="18" customHeight="1" thickBot="1" x14ac:dyDescent="0.3">
      <c r="A22" s="50" t="s">
        <v>15</v>
      </c>
      <c r="B22" s="4">
        <v>0</v>
      </c>
      <c r="C22" s="4">
        <v>0</v>
      </c>
      <c r="D22" s="3">
        <f t="shared" si="5"/>
        <v>0</v>
      </c>
      <c r="E22" s="4">
        <v>0</v>
      </c>
      <c r="F22" s="4">
        <v>0</v>
      </c>
      <c r="G22" s="3">
        <v>0</v>
      </c>
      <c r="H22" s="5">
        <f t="shared" si="2"/>
        <v>0</v>
      </c>
      <c r="I22" s="37"/>
      <c r="J22" s="50">
        <v>0</v>
      </c>
      <c r="K22" s="2"/>
      <c r="L22" s="19"/>
    </row>
    <row r="23" spans="1:12" ht="18.75" customHeight="1" thickBot="1" x14ac:dyDescent="0.3">
      <c r="A23" s="11" t="s">
        <v>33</v>
      </c>
      <c r="B23" s="12"/>
      <c r="C23" s="12"/>
      <c r="D23" s="13">
        <f>SUM(D7:D22)</f>
        <v>671</v>
      </c>
      <c r="E23" s="14"/>
      <c r="F23" s="14"/>
      <c r="G23" s="13">
        <f>SUM(G7:G22)</f>
        <v>521</v>
      </c>
      <c r="H23" s="24">
        <f>SUM(H7:H22)</f>
        <v>1192</v>
      </c>
      <c r="I23" s="40">
        <f t="shared" si="3"/>
        <v>0.21015228426395938</v>
      </c>
      <c r="J23" s="42">
        <f>SUM(J7:J22)</f>
        <v>985</v>
      </c>
      <c r="K23" s="2"/>
      <c r="L23" s="19"/>
    </row>
    <row r="24" spans="1:12" x14ac:dyDescent="0.25">
      <c r="A24" s="51" t="s">
        <v>24</v>
      </c>
      <c r="B24" s="8">
        <v>6</v>
      </c>
      <c r="C24" s="8">
        <v>19</v>
      </c>
      <c r="D24" s="44">
        <f>SUM(B24:C24)</f>
        <v>25</v>
      </c>
      <c r="E24" s="8">
        <v>18</v>
      </c>
      <c r="F24" s="8">
        <v>30</v>
      </c>
      <c r="G24" s="44">
        <f>SUM(E24:F24)</f>
        <v>48</v>
      </c>
      <c r="H24" s="25">
        <f t="shared" ref="H24:H29" si="6">G24+D24</f>
        <v>73</v>
      </c>
      <c r="I24" s="39">
        <f t="shared" si="3"/>
        <v>0.55319148936170204</v>
      </c>
      <c r="J24" s="41">
        <v>47</v>
      </c>
      <c r="K24" s="2">
        <f>SUM(E27:G27)</f>
        <v>24</v>
      </c>
      <c r="L24" s="19"/>
    </row>
    <row r="25" spans="1:12" x14ac:dyDescent="0.25">
      <c r="A25" s="48" t="s">
        <v>25</v>
      </c>
      <c r="B25" s="46">
        <v>4</v>
      </c>
      <c r="C25" s="46">
        <v>15</v>
      </c>
      <c r="D25" s="45">
        <f>SUM(B25:C25)</f>
        <v>19</v>
      </c>
      <c r="E25" s="46">
        <v>23</v>
      </c>
      <c r="F25" s="46">
        <v>19</v>
      </c>
      <c r="G25" s="45">
        <f>SUM(E25:F25)</f>
        <v>42</v>
      </c>
      <c r="H25" s="18">
        <f t="shared" si="6"/>
        <v>61</v>
      </c>
      <c r="I25" s="36">
        <f t="shared" si="3"/>
        <v>-8.9552238805970186E-2</v>
      </c>
      <c r="J25" s="28">
        <v>67</v>
      </c>
      <c r="K25" s="2"/>
      <c r="L25" s="19"/>
    </row>
    <row r="26" spans="1:12" x14ac:dyDescent="0.25">
      <c r="A26" s="48" t="s">
        <v>27</v>
      </c>
      <c r="B26" s="46">
        <v>6</v>
      </c>
      <c r="C26" s="46">
        <v>12</v>
      </c>
      <c r="D26" s="45">
        <f>SUM(B26:C26)</f>
        <v>18</v>
      </c>
      <c r="E26" s="46">
        <v>0</v>
      </c>
      <c r="F26" s="46">
        <v>2</v>
      </c>
      <c r="G26" s="45">
        <f>SUM(E26:F26)</f>
        <v>2</v>
      </c>
      <c r="H26" s="18">
        <f t="shared" si="6"/>
        <v>20</v>
      </c>
      <c r="I26" s="36">
        <f t="shared" si="3"/>
        <v>-0.16666666666666663</v>
      </c>
      <c r="J26" s="29">
        <v>24</v>
      </c>
      <c r="K26" s="23" t="s">
        <v>19</v>
      </c>
      <c r="L26" s="19"/>
    </row>
    <row r="27" spans="1:12" x14ac:dyDescent="0.25">
      <c r="A27" s="48" t="s">
        <v>26</v>
      </c>
      <c r="B27" s="46">
        <v>7</v>
      </c>
      <c r="C27" s="46">
        <v>7</v>
      </c>
      <c r="D27" s="45">
        <f>SUM(B27:C27)</f>
        <v>14</v>
      </c>
      <c r="E27" s="46">
        <v>4</v>
      </c>
      <c r="F27" s="46">
        <v>8</v>
      </c>
      <c r="G27" s="45">
        <f>SUM(E27:F27)</f>
        <v>12</v>
      </c>
      <c r="H27" s="18">
        <f t="shared" si="6"/>
        <v>26</v>
      </c>
      <c r="I27" s="36">
        <f t="shared" si="3"/>
        <v>-0.55172413793103448</v>
      </c>
      <c r="J27" s="29">
        <v>58</v>
      </c>
      <c r="K27" s="2"/>
      <c r="L27" s="19"/>
    </row>
    <row r="28" spans="1:12" ht="15" customHeight="1" x14ac:dyDescent="0.25">
      <c r="A28" s="48" t="s">
        <v>28</v>
      </c>
      <c r="B28" s="46">
        <v>0</v>
      </c>
      <c r="C28" s="46">
        <v>3</v>
      </c>
      <c r="D28" s="45">
        <f>SUM(B28:C28)</f>
        <v>3</v>
      </c>
      <c r="E28" s="46">
        <v>0</v>
      </c>
      <c r="F28" s="46">
        <v>0</v>
      </c>
      <c r="G28" s="45">
        <f>SUM(E28:F28)</f>
        <v>0</v>
      </c>
      <c r="H28" s="18">
        <f t="shared" si="6"/>
        <v>3</v>
      </c>
      <c r="I28" s="36">
        <f t="shared" si="3"/>
        <v>-0.89655172413793105</v>
      </c>
      <c r="J28" s="29">
        <v>29</v>
      </c>
      <c r="K28" s="2"/>
      <c r="L28" s="19"/>
    </row>
    <row r="29" spans="1:12" ht="18.75" customHeight="1" thickBot="1" x14ac:dyDescent="0.3">
      <c r="A29" s="52" t="s">
        <v>30</v>
      </c>
      <c r="B29" s="16">
        <v>0</v>
      </c>
      <c r="C29" s="16">
        <v>0</v>
      </c>
      <c r="D29" s="15">
        <v>0</v>
      </c>
      <c r="E29" s="16">
        <v>0</v>
      </c>
      <c r="F29" s="16">
        <v>0</v>
      </c>
      <c r="G29" s="15">
        <v>0</v>
      </c>
      <c r="H29" s="22">
        <f t="shared" si="6"/>
        <v>0</v>
      </c>
      <c r="I29" s="43"/>
      <c r="J29" s="31">
        <v>0</v>
      </c>
      <c r="K29" s="2"/>
      <c r="L29" s="19"/>
    </row>
    <row r="30" spans="1:12" ht="18.75" customHeight="1" thickBot="1" x14ac:dyDescent="0.3">
      <c r="A30" s="11" t="s">
        <v>34</v>
      </c>
      <c r="B30" s="12"/>
      <c r="C30" s="12"/>
      <c r="D30" s="13">
        <f>SUM(D24:D29)</f>
        <v>79</v>
      </c>
      <c r="E30" s="14"/>
      <c r="F30" s="14"/>
      <c r="G30" s="13">
        <f>SUM(G24:G29)</f>
        <v>104</v>
      </c>
      <c r="H30" s="24">
        <f>SUM(H24:H29)</f>
        <v>183</v>
      </c>
      <c r="I30" s="40">
        <f>H30/J30-1</f>
        <v>-0.18666666666666665</v>
      </c>
      <c r="J30" s="32">
        <f>+SUM(J24:J29)</f>
        <v>225</v>
      </c>
      <c r="K30" s="54" t="s">
        <v>32</v>
      </c>
      <c r="L30" s="19"/>
    </row>
    <row r="31" spans="1:12" x14ac:dyDescent="0.25">
      <c r="A31" s="61" t="s">
        <v>20</v>
      </c>
      <c r="B31" s="62">
        <v>1</v>
      </c>
      <c r="C31" s="62">
        <v>0</v>
      </c>
      <c r="D31" s="63">
        <f>SUM(B31:C31)</f>
        <v>1</v>
      </c>
      <c r="E31" s="62">
        <v>1</v>
      </c>
      <c r="F31" s="62">
        <v>0</v>
      </c>
      <c r="G31" s="63">
        <f>SUM(E31:F31)</f>
        <v>1</v>
      </c>
      <c r="H31" s="64">
        <f>G31+D31</f>
        <v>2</v>
      </c>
      <c r="I31" s="38"/>
      <c r="J31" s="33">
        <v>1</v>
      </c>
      <c r="K31" s="2">
        <f>SUM(B33:D33)</f>
        <v>0</v>
      </c>
      <c r="L31" s="19"/>
    </row>
    <row r="32" spans="1:12" ht="16.5" customHeight="1" x14ac:dyDescent="0.25">
      <c r="A32" s="53" t="s">
        <v>21</v>
      </c>
      <c r="B32" s="6">
        <v>0</v>
      </c>
      <c r="C32" s="6">
        <v>0</v>
      </c>
      <c r="D32" s="3">
        <v>0</v>
      </c>
      <c r="E32" s="6">
        <v>0</v>
      </c>
      <c r="F32" s="6">
        <v>0</v>
      </c>
      <c r="G32" s="3">
        <v>0</v>
      </c>
      <c r="H32" s="5">
        <f>G32+D32</f>
        <v>0</v>
      </c>
      <c r="I32" s="37"/>
      <c r="J32" s="30">
        <v>0</v>
      </c>
      <c r="K32" s="2"/>
      <c r="L32" s="19"/>
    </row>
    <row r="33" spans="1:12" ht="18" customHeight="1" thickBot="1" x14ac:dyDescent="0.3">
      <c r="A33" s="65" t="s">
        <v>31</v>
      </c>
      <c r="B33" s="66">
        <v>0</v>
      </c>
      <c r="C33" s="66">
        <v>0</v>
      </c>
      <c r="D33" s="9">
        <f>SUM(B33:C33)</f>
        <v>0</v>
      </c>
      <c r="E33" s="66">
        <v>0</v>
      </c>
      <c r="F33" s="66">
        <v>0</v>
      </c>
      <c r="G33" s="9">
        <v>0</v>
      </c>
      <c r="H33" s="18">
        <f>G33+D33</f>
        <v>0</v>
      </c>
      <c r="I33" s="36"/>
      <c r="J33" s="67">
        <v>1</v>
      </c>
      <c r="K33" s="2"/>
      <c r="L33" s="19"/>
    </row>
    <row r="34" spans="1:12" ht="16.5" customHeight="1" thickBot="1" x14ac:dyDescent="0.3">
      <c r="A34" s="11" t="s">
        <v>35</v>
      </c>
      <c r="B34" s="12"/>
      <c r="C34" s="12"/>
      <c r="D34" s="13">
        <f>SUM(D31:D33)</f>
        <v>1</v>
      </c>
      <c r="E34" s="14"/>
      <c r="F34" s="14"/>
      <c r="G34" s="13">
        <f>SUM(G31:G33)</f>
        <v>1</v>
      </c>
      <c r="H34" s="24">
        <f>SUM(H31:H33)</f>
        <v>2</v>
      </c>
      <c r="I34" s="40"/>
      <c r="J34" s="32">
        <f>SUM(J31:J33)</f>
        <v>2</v>
      </c>
      <c r="K34" s="20"/>
      <c r="L34" s="21"/>
    </row>
    <row r="35" spans="1:12" ht="21.75" customHeight="1" thickBot="1" x14ac:dyDescent="0.3">
      <c r="A35" s="68" t="s">
        <v>36</v>
      </c>
      <c r="B35" s="69">
        <v>3</v>
      </c>
      <c r="C35" s="69">
        <v>14</v>
      </c>
      <c r="D35" s="70">
        <f>SUM(B35:C35)</f>
        <v>17</v>
      </c>
      <c r="E35" s="69">
        <v>6</v>
      </c>
      <c r="F35" s="69">
        <v>19</v>
      </c>
      <c r="G35" s="70">
        <f>SUM(E35:F35)</f>
        <v>25</v>
      </c>
      <c r="H35" s="71">
        <f>G35+D35</f>
        <v>42</v>
      </c>
      <c r="I35" s="40">
        <f>H35/J35-1</f>
        <v>41</v>
      </c>
      <c r="J35" s="103">
        <v>1</v>
      </c>
    </row>
    <row r="36" spans="1:12" ht="23.25" customHeight="1" thickBot="1" x14ac:dyDescent="0.3">
      <c r="A36" s="88" t="s">
        <v>41</v>
      </c>
      <c r="B36" s="89"/>
      <c r="C36" s="90"/>
      <c r="D36" s="56">
        <f>SUM(D23,D30,D34,D35)</f>
        <v>768</v>
      </c>
      <c r="E36" s="55"/>
      <c r="F36" s="55"/>
      <c r="G36" s="56">
        <f>SUM(G23,G30,G34,G35)</f>
        <v>651</v>
      </c>
      <c r="H36" s="57">
        <f>H23+H30+H34+H35</f>
        <v>1419</v>
      </c>
      <c r="I36" s="58">
        <f>H36/J36-1</f>
        <v>0.16982687551525144</v>
      </c>
      <c r="J36" s="60">
        <f>J23+J30+J34+J35</f>
        <v>1213</v>
      </c>
    </row>
    <row r="37" spans="1:12" ht="5.25" customHeight="1" x14ac:dyDescent="0.25">
      <c r="E37" s="17"/>
      <c r="H37" s="78"/>
      <c r="I37" s="78"/>
      <c r="J37" s="76"/>
    </row>
    <row r="38" spans="1:12" x14ac:dyDescent="0.25">
      <c r="A38" s="26"/>
      <c r="B38" s="27"/>
      <c r="C38" s="27"/>
      <c r="D38" s="27"/>
      <c r="E38" s="26"/>
      <c r="F38" s="26"/>
      <c r="H38" s="79"/>
      <c r="I38" s="79"/>
      <c r="J38" s="77"/>
    </row>
    <row r="39" spans="1:12" x14ac:dyDescent="0.25">
      <c r="A39" s="26"/>
      <c r="B39" s="27"/>
      <c r="C39" s="27"/>
      <c r="D39" s="27"/>
      <c r="E39" s="26"/>
      <c r="F39" s="26"/>
    </row>
  </sheetData>
  <mergeCells count="11">
    <mergeCell ref="B5:D5"/>
    <mergeCell ref="E5:G5"/>
    <mergeCell ref="J5:J6"/>
    <mergeCell ref="J37:J38"/>
    <mergeCell ref="H37:I38"/>
    <mergeCell ref="I3:I4"/>
    <mergeCell ref="A1:L2"/>
    <mergeCell ref="A36:C36"/>
    <mergeCell ref="A3:H4"/>
    <mergeCell ref="J3:L4"/>
    <mergeCell ref="A5:A6"/>
  </mergeCells>
  <pageMargins left="0" right="0" top="0" bottom="0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05122018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2018-12-05T00:37:08Z</dcterms:modified>
</cp:coreProperties>
</file>